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8_{546F39A9-CF8A-44E9-AF66-8B3C9D2C8528}" xr6:coauthVersionLast="36" xr6:coauthVersionMax="36" xr10:uidLastSave="{00000000-0000-0000-0000-000000000000}"/>
  <bookViews>
    <workbookView xWindow="0" yWindow="0" windowWidth="22260" windowHeight="12645" activeTab="1" xr2:uid="{00000000-000D-0000-FFFF-FFFF00000000}"/>
  </bookViews>
  <sheets>
    <sheet name="tabulky" sheetId="1" r:id="rId1"/>
    <sheet name="List1" sheetId="2" r:id="rId2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1" i="1" l="1"/>
  <c r="F6" i="2"/>
  <c r="E6" i="2"/>
  <c r="D6" i="2"/>
  <c r="B6" i="2"/>
  <c r="B9" i="2" l="1"/>
  <c r="B10" i="2" s="1"/>
</calcChain>
</file>

<file path=xl/sharedStrings.xml><?xml version="1.0" encoding="utf-8"?>
<sst xmlns="http://schemas.openxmlformats.org/spreadsheetml/2006/main" count="88" uniqueCount="56">
  <si>
    <t>K9</t>
  </si>
  <si>
    <t>K10</t>
  </si>
  <si>
    <t>K15</t>
  </si>
  <si>
    <t>Sazba za rádiový kmitočet v Kč</t>
  </si>
  <si>
    <t>0 MHz &lt; šp ≤ 5 MHz</t>
  </si>
  <si>
    <t>5 MHz &lt; šp ≤ 10 MHz</t>
  </si>
  <si>
    <t>10 MHz &lt; šp ≤ 20 MHz</t>
  </si>
  <si>
    <t>20 MHz &lt; šp ≤ 30 MHz</t>
  </si>
  <si>
    <t>30 MHz &lt; šp ≤ 60 MHz</t>
  </si>
  <si>
    <t>šp &gt; 60 MHz</t>
  </si>
  <si>
    <t>f ≤ 1 GHz</t>
  </si>
  <si>
    <t>1 GHz &lt; f ≤ 3 GHz</t>
  </si>
  <si>
    <t>3 GHz &lt; f ≤ 16 GHz</t>
  </si>
  <si>
    <t>16 GHz &lt; f ≤ 24 GHz</t>
  </si>
  <si>
    <t>24 GHz &lt; f ≤ 35 GHz</t>
  </si>
  <si>
    <t>35 GHz &lt; f ≤ 40 GHz</t>
  </si>
  <si>
    <t>40 GHz &lt; f ≤ 47 GHz</t>
  </si>
  <si>
    <t>47 GHz &lt; f ≤ 55 GHz</t>
  </si>
  <si>
    <t>55 GHz &lt; f ≤ 66 GHz</t>
  </si>
  <si>
    <t>f &gt; 66 GHz</t>
  </si>
  <si>
    <t>S3</t>
  </si>
  <si>
    <t>Koeficient výstupního výkonu Q použitého zařízení:</t>
  </si>
  <si>
    <t>K9 = 0,25</t>
  </si>
  <si>
    <t>Q ≤ 0 dBm</t>
  </si>
  <si>
    <t>K9 = 0,4</t>
  </si>
  <si>
    <t>0 dBm &lt; Q ≤ 10 dBm</t>
  </si>
  <si>
    <t>K9 = 0,6</t>
  </si>
  <si>
    <t>10 dBm &lt; Q ≤ 20 dBm</t>
  </si>
  <si>
    <t>K9 = 0,8</t>
  </si>
  <si>
    <t>20 dBm &lt; Q ≤ 30 dBm</t>
  </si>
  <si>
    <t>K9 = 1</t>
  </si>
  <si>
    <t>30 dBm &lt; Q ≤ 40 dBm</t>
  </si>
  <si>
    <t>K9 = 1,5</t>
  </si>
  <si>
    <t>Q &gt; 40 dBm</t>
  </si>
  <si>
    <t>Koeficient řízení výstupního výkonu použitého rádiového zařízení:</t>
  </si>
  <si>
    <t>K10 = 0,8</t>
  </si>
  <si>
    <t>systém řízení výstupního výkonu použit</t>
  </si>
  <si>
    <t>K10 = 1</t>
  </si>
  <si>
    <t>systém řízení výstupního výkonu nepoužit</t>
  </si>
  <si>
    <t>Koeficient křížové polarizace</t>
  </si>
  <si>
    <t>K15 = 1,25</t>
  </si>
  <si>
    <t>křížová polarizace použita</t>
  </si>
  <si>
    <t>K15 = 1</t>
  </si>
  <si>
    <t>křížová polarizace nepoužita</t>
  </si>
  <si>
    <t>Cena ročně</t>
  </si>
  <si>
    <t xml:space="preserve">FDD 2 frekvence na spoj </t>
  </si>
  <si>
    <t>TDD 1 frekvence na spoj</t>
  </si>
  <si>
    <t>základní sazba S3</t>
  </si>
  <si>
    <t>koeficienty</t>
  </si>
  <si>
    <t>K9 za výkon</t>
  </si>
  <si>
    <t>K10 za řízení výkonu</t>
  </si>
  <si>
    <t>K15 za XPIC</t>
  </si>
  <si>
    <t>použitá frekvence</t>
  </si>
  <si>
    <t>výběr šířky pásma</t>
  </si>
  <si>
    <t xml:space="preserve">Cena měsíčně </t>
  </si>
  <si>
    <t>Výpočet výše poplatku za licencovaná pásma po 1.9.2018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</si>
</sst>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5" x14ac:knownFonts="1">
    <font>
      <sz val="11"/>
      <color theme="1"/>
      <name val="Calibri"/>
      <family val="2"/>
      <scheme val="minor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NumberFormat="1"/>
    <xf numFmtId="2" fontId="2" fillId="0" borderId="1" xfId="0" applyNumberFormat="1" applyFont="1" applyBorder="1" applyAlignment="1">
      <alignment horizontal="right" vertical="center" wrapText="1"/>
    </xf>
    <xf numFmtId="0" fontId="3" fillId="0" borderId="0" xfId="0" applyFont="1"/>
    <xf numFmtId="0" fontId="4" fillId="0" borderId="0" xfId="0" applyFont="1"/>
    <xf numFmtId="4" fontId="4" fillId="0" borderId="0" xfId="0" applyNumberFormat="1" applyFont="1"/>
    <xf numFmtId="2" fontId="4" fillId="0" borderId="0" xfId="0" applyNumberFormat="1" applyFont="1"/>
    <xf numFmtId="0" fontId="4" fillId="2" borderId="0" xfId="0" applyFont="1" applyFill="1"/>
    <xf numFmtId="164" fontId="4" fillId="0" borderId="0" xfId="0" applyNumberFormat="1" applyFont="1"/>
    <xf numFmtId="164" fontId="3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T21"/>
  <sheetViews>
    <sheetView workbookViewId="0">
      <selection activeCell="E23" sqref="E23"/>
    </sheetView>
  </sheetViews>
  <sheetFormatPr defaultRowHeight="15" x14ac:dyDescent="0.25"/>
  <cols>
    <col min="4" max="4" width="9.42578125" bestFit="1" customWidth="1"/>
    <col min="5" max="5" width="10.140625" bestFit="1" customWidth="1"/>
    <col min="6" max="7" width="9.42578125" bestFit="1" customWidth="1"/>
    <col min="8" max="9" width="9.5703125" bestFit="1" customWidth="1"/>
  </cols>
  <sheetData>
    <row r="6" spans="2:20" ht="142.5" x14ac:dyDescent="0.25">
      <c r="B6" s="1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K6" s="3" t="s">
        <v>0</v>
      </c>
      <c r="L6" s="3" t="s">
        <v>21</v>
      </c>
      <c r="M6" s="3"/>
      <c r="N6" s="3"/>
      <c r="Q6" s="3" t="s">
        <v>1</v>
      </c>
      <c r="R6" s="3" t="s">
        <v>34</v>
      </c>
      <c r="S6" s="3"/>
      <c r="T6" s="3"/>
    </row>
    <row r="7" spans="2:20" ht="85.5" x14ac:dyDescent="0.25">
      <c r="C7" s="3" t="s">
        <v>10</v>
      </c>
      <c r="D7" s="4">
        <v>500</v>
      </c>
      <c r="E7" s="5">
        <v>1000</v>
      </c>
      <c r="F7" s="5">
        <v>2000</v>
      </c>
      <c r="G7" s="5">
        <v>3000</v>
      </c>
      <c r="H7" s="5">
        <v>3500</v>
      </c>
      <c r="I7" s="5">
        <v>5600</v>
      </c>
      <c r="K7" s="3" t="s">
        <v>22</v>
      </c>
      <c r="L7" s="3" t="s">
        <v>23</v>
      </c>
      <c r="M7" s="3">
        <v>0.25</v>
      </c>
      <c r="N7" s="3"/>
      <c r="Q7" s="3" t="s">
        <v>35</v>
      </c>
      <c r="R7" s="3" t="s">
        <v>36</v>
      </c>
      <c r="S7" s="3"/>
      <c r="T7" s="3">
        <v>0.8</v>
      </c>
    </row>
    <row r="8" spans="2:20" ht="85.5" x14ac:dyDescent="0.25">
      <c r="C8" s="3" t="s">
        <v>11</v>
      </c>
      <c r="D8" s="8">
        <v>5000</v>
      </c>
      <c r="E8" s="8">
        <v>10000</v>
      </c>
      <c r="F8" s="8">
        <v>20000</v>
      </c>
      <c r="G8" s="8">
        <v>30000</v>
      </c>
      <c r="H8" s="8">
        <v>35000</v>
      </c>
      <c r="I8" s="8">
        <v>56000</v>
      </c>
      <c r="K8" s="3" t="s">
        <v>24</v>
      </c>
      <c r="L8" s="3" t="s">
        <v>25</v>
      </c>
      <c r="M8" s="3">
        <v>0.4</v>
      </c>
      <c r="N8" s="3"/>
      <c r="Q8" s="3" t="s">
        <v>37</v>
      </c>
      <c r="R8" s="3" t="s">
        <v>38</v>
      </c>
      <c r="S8" s="3"/>
      <c r="T8" s="3">
        <v>1</v>
      </c>
    </row>
    <row r="9" spans="2:20" ht="42.75" x14ac:dyDescent="0.25">
      <c r="C9" s="3" t="s">
        <v>12</v>
      </c>
      <c r="D9" s="8">
        <v>4000</v>
      </c>
      <c r="E9" s="8">
        <v>8000</v>
      </c>
      <c r="F9" s="8">
        <v>16000</v>
      </c>
      <c r="G9" s="8">
        <v>24000</v>
      </c>
      <c r="H9" s="8">
        <v>28000</v>
      </c>
      <c r="I9" s="8">
        <v>44800</v>
      </c>
      <c r="K9" s="3" t="s">
        <v>26</v>
      </c>
      <c r="L9" s="3" t="s">
        <v>27</v>
      </c>
      <c r="M9" s="3">
        <v>0.6</v>
      </c>
      <c r="N9" s="3"/>
    </row>
    <row r="10" spans="2:20" ht="71.25" x14ac:dyDescent="0.25">
      <c r="C10" s="3" t="s">
        <v>13</v>
      </c>
      <c r="D10" s="8">
        <v>3000</v>
      </c>
      <c r="E10" s="8">
        <v>6000</v>
      </c>
      <c r="F10" s="8">
        <v>12000</v>
      </c>
      <c r="G10" s="8">
        <v>18000</v>
      </c>
      <c r="H10" s="8">
        <v>21000</v>
      </c>
      <c r="I10" s="8">
        <v>33600</v>
      </c>
      <c r="K10" s="3" t="s">
        <v>28</v>
      </c>
      <c r="L10" s="3" t="s">
        <v>29</v>
      </c>
      <c r="M10" s="3">
        <v>0.8</v>
      </c>
      <c r="N10" s="3"/>
      <c r="Q10" s="3" t="s">
        <v>2</v>
      </c>
      <c r="R10" s="3" t="s">
        <v>39</v>
      </c>
      <c r="S10" s="3"/>
      <c r="T10" s="3"/>
    </row>
    <row r="11" spans="2:20" ht="57" x14ac:dyDescent="0.25">
      <c r="C11" s="3" t="s">
        <v>14</v>
      </c>
      <c r="D11" s="8">
        <v>2500</v>
      </c>
      <c r="E11" s="8">
        <v>5000</v>
      </c>
      <c r="F11" s="8">
        <v>10000</v>
      </c>
      <c r="G11" s="8">
        <v>15000</v>
      </c>
      <c r="H11" s="8">
        <v>17500</v>
      </c>
      <c r="I11" s="8">
        <v>28000</v>
      </c>
      <c r="K11" s="3" t="s">
        <v>30</v>
      </c>
      <c r="L11" s="3" t="s">
        <v>31</v>
      </c>
      <c r="M11" s="6">
        <v>1</v>
      </c>
      <c r="N11" s="3"/>
      <c r="Q11" s="3"/>
      <c r="R11" s="3" t="s">
        <v>40</v>
      </c>
      <c r="S11" s="3" t="s">
        <v>41</v>
      </c>
      <c r="T11" s="3">
        <v>1.25</v>
      </c>
    </row>
    <row r="12" spans="2:20" ht="71.25" x14ac:dyDescent="0.25">
      <c r="C12" s="3" t="s">
        <v>15</v>
      </c>
      <c r="D12" s="8">
        <v>2000</v>
      </c>
      <c r="E12" s="8">
        <v>4000</v>
      </c>
      <c r="F12" s="8">
        <v>8000</v>
      </c>
      <c r="G12" s="8">
        <v>12000</v>
      </c>
      <c r="H12" s="8">
        <v>14000</v>
      </c>
      <c r="I12" s="8">
        <v>22400</v>
      </c>
      <c r="K12" s="3" t="s">
        <v>32</v>
      </c>
      <c r="L12" s="3" t="s">
        <v>33</v>
      </c>
      <c r="M12" s="3">
        <v>1.5</v>
      </c>
      <c r="N12" s="3"/>
      <c r="Q12" s="3"/>
      <c r="R12" s="3" t="s">
        <v>42</v>
      </c>
      <c r="S12" s="3" t="s">
        <v>43</v>
      </c>
      <c r="T12" s="3">
        <v>1</v>
      </c>
    </row>
    <row r="13" spans="2:20" ht="42.75" x14ac:dyDescent="0.25">
      <c r="C13" s="3" t="s">
        <v>16</v>
      </c>
      <c r="D13" s="8">
        <v>1000</v>
      </c>
      <c r="E13" s="8">
        <v>2000</v>
      </c>
      <c r="F13" s="8">
        <v>4000</v>
      </c>
      <c r="G13" s="8">
        <v>6000</v>
      </c>
      <c r="H13" s="8">
        <v>10000</v>
      </c>
      <c r="I13" s="8">
        <v>16000</v>
      </c>
    </row>
    <row r="14" spans="2:20" ht="42.75" x14ac:dyDescent="0.25">
      <c r="C14" s="3" t="s">
        <v>17</v>
      </c>
      <c r="D14" s="8">
        <v>600</v>
      </c>
      <c r="E14" s="8">
        <v>1300</v>
      </c>
      <c r="F14" s="8">
        <v>2500</v>
      </c>
      <c r="G14" s="8">
        <v>3800</v>
      </c>
      <c r="H14" s="8">
        <v>6300</v>
      </c>
      <c r="I14" s="8">
        <v>10000</v>
      </c>
    </row>
    <row r="15" spans="2:20" ht="42.75" x14ac:dyDescent="0.25">
      <c r="C15" s="3" t="s">
        <v>18</v>
      </c>
      <c r="D15" s="8">
        <v>100</v>
      </c>
      <c r="E15" s="8">
        <v>300</v>
      </c>
      <c r="F15" s="8">
        <v>500</v>
      </c>
      <c r="G15" s="8">
        <v>800</v>
      </c>
      <c r="H15" s="8">
        <v>1300</v>
      </c>
      <c r="I15" s="8">
        <v>2000</v>
      </c>
    </row>
    <row r="16" spans="2:20" ht="28.5" x14ac:dyDescent="0.25">
      <c r="C16" s="3" t="s">
        <v>19</v>
      </c>
      <c r="D16" s="8">
        <v>600</v>
      </c>
      <c r="E16" s="8">
        <v>1300</v>
      </c>
      <c r="F16" s="8">
        <v>2500</v>
      </c>
      <c r="G16" s="8">
        <v>3800</v>
      </c>
      <c r="H16" s="8">
        <v>6300</v>
      </c>
      <c r="I16" s="8">
        <v>10000</v>
      </c>
    </row>
    <row r="19" spans="3:4" x14ac:dyDescent="0.25">
      <c r="C19" t="s">
        <v>46</v>
      </c>
      <c r="D19" s="7">
        <v>1</v>
      </c>
    </row>
    <row r="20" spans="3:4" x14ac:dyDescent="0.25">
      <c r="C20" t="s">
        <v>45</v>
      </c>
      <c r="D20" s="7">
        <v>2</v>
      </c>
    </row>
    <row r="21" spans="3:4" x14ac:dyDescent="0.25">
      <c r="D21">
        <f>INDEX(tabulky!D19:D20,MATCH(List1!D9,tabulky!C19:C20,0))</f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86A78-475F-4125-ABD8-1D163CAA54D3}">
  <dimension ref="A1:F28"/>
  <sheetViews>
    <sheetView tabSelected="1" workbookViewId="0">
      <selection activeCell="E12" sqref="E12"/>
    </sheetView>
  </sheetViews>
  <sheetFormatPr defaultRowHeight="15.75" x14ac:dyDescent="0.25"/>
  <cols>
    <col min="1" max="1" width="28.7109375" style="9" customWidth="1"/>
    <col min="2" max="2" width="22.42578125" style="9" bestFit="1" customWidth="1"/>
    <col min="3" max="3" width="23.42578125" style="9" customWidth="1"/>
    <col min="4" max="4" width="21.85546875" style="9" customWidth="1"/>
    <col min="5" max="5" width="21.140625" style="9" customWidth="1"/>
    <col min="6" max="6" width="22.85546875" style="9" customWidth="1"/>
    <col min="7" max="16384" width="9.140625" style="9"/>
  </cols>
  <sheetData>
    <row r="1" spans="1:6" x14ac:dyDescent="0.25">
      <c r="A1" s="9" t="s">
        <v>55</v>
      </c>
    </row>
    <row r="3" spans="1:6" x14ac:dyDescent="0.25">
      <c r="A3" s="10"/>
      <c r="B3" s="10" t="s">
        <v>20</v>
      </c>
      <c r="C3" s="10"/>
      <c r="D3" s="10" t="s">
        <v>49</v>
      </c>
      <c r="E3" s="10" t="s">
        <v>50</v>
      </c>
      <c r="F3" s="10" t="s">
        <v>51</v>
      </c>
    </row>
    <row r="4" spans="1:6" x14ac:dyDescent="0.25">
      <c r="A4" s="10" t="s">
        <v>52</v>
      </c>
      <c r="B4" s="9" t="s">
        <v>16</v>
      </c>
      <c r="D4" s="9" t="s">
        <v>23</v>
      </c>
      <c r="E4" s="9" t="s">
        <v>36</v>
      </c>
      <c r="F4" s="9" t="s">
        <v>43</v>
      </c>
    </row>
    <row r="5" spans="1:6" x14ac:dyDescent="0.25">
      <c r="A5" s="10" t="s">
        <v>53</v>
      </c>
      <c r="B5" s="9" t="s">
        <v>9</v>
      </c>
    </row>
    <row r="6" spans="1:6" x14ac:dyDescent="0.25">
      <c r="A6" s="10" t="s">
        <v>47</v>
      </c>
      <c r="B6" s="11">
        <f>INDEX(tabulky!D7:I16,MATCH(List1!B4,tabulky!C7:C16,0),MATCH(List1!B5,tabulky!D6:I6,0))</f>
        <v>16000</v>
      </c>
      <c r="C6" s="10" t="s">
        <v>48</v>
      </c>
      <c r="D6" s="12">
        <f>INDEX(tabulky!M7:M12,MATCH(List1!D4,tabulky!L7:L12,0))</f>
        <v>0.25</v>
      </c>
      <c r="E6" s="12">
        <f>INDEX(tabulky!T7:T8,MATCH(List1!E4,tabulky!R7:R8,0))</f>
        <v>0.8</v>
      </c>
      <c r="F6" s="12">
        <f>INDEX(tabulky!T11:T12,MATCH(List1!F4,tabulky!S11:S12,0))</f>
        <v>1</v>
      </c>
    </row>
    <row r="9" spans="1:6" x14ac:dyDescent="0.25">
      <c r="A9" s="13" t="s">
        <v>44</v>
      </c>
      <c r="B9" s="14">
        <f>B6*D6*E6*F6*tabulky!D21</f>
        <v>6400</v>
      </c>
      <c r="D9" s="14" t="s">
        <v>45</v>
      </c>
    </row>
    <row r="10" spans="1:6" x14ac:dyDescent="0.25">
      <c r="A10" s="9" t="s">
        <v>54</v>
      </c>
      <c r="B10" s="15">
        <f>B9/12</f>
        <v>533.33333333333337</v>
      </c>
    </row>
    <row r="14" spans="1:6" x14ac:dyDescent="0.25">
      <c r="A14" s="10" t="s">
        <v>0</v>
      </c>
      <c r="B14" s="9" t="s">
        <v>21</v>
      </c>
      <c r="E14" s="15"/>
    </row>
    <row r="15" spans="1:6" x14ac:dyDescent="0.25">
      <c r="A15" s="9" t="s">
        <v>22</v>
      </c>
      <c r="B15" s="9" t="s">
        <v>23</v>
      </c>
    </row>
    <row r="16" spans="1:6" x14ac:dyDescent="0.25">
      <c r="A16" s="9" t="s">
        <v>24</v>
      </c>
      <c r="B16" s="9" t="s">
        <v>25</v>
      </c>
    </row>
    <row r="17" spans="1:3" x14ac:dyDescent="0.25">
      <c r="A17" s="9" t="s">
        <v>26</v>
      </c>
      <c r="B17" s="9" t="s">
        <v>27</v>
      </c>
    </row>
    <row r="18" spans="1:3" x14ac:dyDescent="0.25">
      <c r="A18" s="9" t="s">
        <v>28</v>
      </c>
      <c r="B18" s="9" t="s">
        <v>29</v>
      </c>
    </row>
    <row r="19" spans="1:3" x14ac:dyDescent="0.25">
      <c r="A19" s="9" t="s">
        <v>30</v>
      </c>
      <c r="B19" s="9" t="s">
        <v>31</v>
      </c>
    </row>
    <row r="20" spans="1:3" x14ac:dyDescent="0.25">
      <c r="A20" s="9" t="s">
        <v>32</v>
      </c>
      <c r="B20" s="9" t="s">
        <v>33</v>
      </c>
    </row>
    <row r="22" spans="1:3" x14ac:dyDescent="0.25">
      <c r="A22" s="10" t="s">
        <v>1</v>
      </c>
      <c r="B22" s="9" t="s">
        <v>34</v>
      </c>
    </row>
    <row r="23" spans="1:3" x14ac:dyDescent="0.25">
      <c r="A23" s="9" t="s">
        <v>35</v>
      </c>
      <c r="B23" s="9" t="s">
        <v>36</v>
      </c>
    </row>
    <row r="24" spans="1:3" x14ac:dyDescent="0.25">
      <c r="A24" s="9" t="s">
        <v>37</v>
      </c>
      <c r="B24" s="9" t="s">
        <v>38</v>
      </c>
    </row>
    <row r="26" spans="1:3" x14ac:dyDescent="0.25">
      <c r="A26" s="10" t="s">
        <v>2</v>
      </c>
      <c r="B26" s="9" t="s">
        <v>39</v>
      </c>
    </row>
    <row r="27" spans="1:3" x14ac:dyDescent="0.25">
      <c r="B27" s="9" t="s">
        <v>40</v>
      </c>
      <c r="C27" s="9" t="s">
        <v>41</v>
      </c>
    </row>
    <row r="28" spans="1:3" x14ac:dyDescent="0.25">
      <c r="B28" s="9" t="s">
        <v>42</v>
      </c>
      <c r="C28" s="9" t="s">
        <v>43</v>
      </c>
    </row>
  </sheetData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B8E541B2-D989-4F03-B897-C07B18A89851}">
          <x14:formula1>
            <xm:f>tabulky!$C$6:$C$16</xm:f>
          </x14:formula1>
          <xm:sqref>B4</xm:sqref>
        </x14:dataValidation>
        <x14:dataValidation type="list" allowBlank="1" showInputMessage="1" showErrorMessage="1" xr:uid="{0111A5DE-8153-499F-965F-BAFDC09AC1C7}">
          <x14:formula1>
            <xm:f>tabulky!$C$6:$I$6</xm:f>
          </x14:formula1>
          <xm:sqref>B5</xm:sqref>
        </x14:dataValidation>
        <x14:dataValidation type="list" allowBlank="1" showInputMessage="1" showErrorMessage="1" xr:uid="{92F8E887-0146-4053-952E-438E1726AA30}">
          <x14:formula1>
            <xm:f>tabulky!$L$7:$L$12</xm:f>
          </x14:formula1>
          <xm:sqref>D4</xm:sqref>
        </x14:dataValidation>
        <x14:dataValidation type="list" allowBlank="1" showInputMessage="1" showErrorMessage="1" xr:uid="{24EAD307-9853-4CC3-BE41-62EA51336107}">
          <x14:formula1>
            <xm:f>tabulky!$R$7:$R$8</xm:f>
          </x14:formula1>
          <xm:sqref>E4</xm:sqref>
        </x14:dataValidation>
        <x14:dataValidation type="list" allowBlank="1" showInputMessage="1" showErrorMessage="1" xr:uid="{E5373D4B-6B21-43BE-BF8C-FF61112CB611}">
          <x14:formula1>
            <xm:f>tabulky!$S$11:$S$12</xm:f>
          </x14:formula1>
          <xm:sqref>F4</xm:sqref>
        </x14:dataValidation>
        <x14:dataValidation type="list" allowBlank="1" showInputMessage="1" showErrorMessage="1" xr:uid="{E0A2C797-2B7B-4F35-B7F4-79E2A9D1F963}">
          <x14:formula1>
            <xm:f>tabulky!$C$19:$C$20</xm:f>
          </x14:formula1>
          <xm:sqref>D9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tabulky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2018-09-19T13:57:10Z</dcterms:modified>
</cp:coreProperties>
</file>